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21" i="1" l="1"/>
  <c r="AE14" i="1"/>
  <c r="AD14" i="1"/>
  <c r="AC14" i="1"/>
  <c r="AB14" i="1"/>
  <c r="AA14" i="1"/>
  <c r="Z14" i="1"/>
  <c r="Y14" i="1"/>
  <c r="I20" i="1"/>
  <c r="X14" i="1"/>
  <c r="H20" i="1"/>
  <c r="L20" i="1" s="1"/>
  <c r="W14" i="1"/>
  <c r="G20" i="1" s="1"/>
  <c r="G21" i="1" s="1"/>
  <c r="V14" i="1"/>
  <c r="F20" i="1" s="1"/>
  <c r="U14" i="1"/>
  <c r="E20" i="1"/>
  <c r="T14" i="1"/>
  <c r="S14" i="1"/>
  <c r="R14" i="1"/>
  <c r="Q14" i="1"/>
  <c r="P14" i="1"/>
  <c r="M14" i="1"/>
  <c r="L14" i="1"/>
  <c r="K14" i="1"/>
  <c r="J14" i="1"/>
  <c r="I14" i="1"/>
  <c r="H14" i="1"/>
  <c r="H18" i="1"/>
  <c r="G14" i="1"/>
  <c r="G18" i="1"/>
  <c r="F14" i="1"/>
  <c r="F18" i="1"/>
  <c r="E14" i="1"/>
  <c r="E18" i="1"/>
  <c r="N18" i="1"/>
  <c r="M20" i="1"/>
  <c r="E21" i="1"/>
  <c r="D15" i="1"/>
  <c r="K18" i="1"/>
  <c r="H21" i="1"/>
  <c r="L18" i="1"/>
  <c r="I18" i="1"/>
  <c r="I21" i="1"/>
  <c r="N21" i="1" s="1"/>
  <c r="M18" i="1"/>
  <c r="L21" i="1"/>
  <c r="K20" i="1" l="1"/>
  <c r="F21" i="1"/>
  <c r="K21" i="1" s="1"/>
  <c r="M21" i="1"/>
</calcChain>
</file>

<file path=xl/sharedStrings.xml><?xml version="1.0" encoding="utf-8"?>
<sst xmlns="http://schemas.openxmlformats.org/spreadsheetml/2006/main" count="86" uniqueCount="55">
  <si>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</si>
  <si>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</si>
  <si>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</si>
  <si>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</si>
  <si>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</si>
  <si>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</si>
  <si>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</si>
  <si>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</si>
  <si>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</si>
  <si>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</si>
  <si>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</si>
  <si>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</si>
  <si>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</si>
  <si>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</si>
  <si>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</si>
  <si>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</si>
  <si>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</si>
  <si>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</si>
  <si>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</si>
  <si>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</si>
  <si>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</si>
  <si>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</si>
  <si>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</si>
  <si>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</si>
  <si>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</si>
  <si>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</si>
  <si>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</si>
  <si>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</si>
  <si>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</si>
  <si>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</si>
  <si>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</si>
  <si>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</si>
  <si>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</si>
  <si>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</si>
  <si>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</si>
  <si>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</si>
  <si>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</si>
  <si>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</si>
  <si>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</si>
  <si>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</si>
  <si>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</si>
  <si>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Jenna Moilanen</t>
  </si>
  <si>
    <t>28.12.1979</t>
  </si>
  <si>
    <t>Valo</t>
  </si>
  <si>
    <t>12.05. 2010  Valo - YPJ  0-1  (1-1, 4-4, 0-1)</t>
  </si>
  <si>
    <t>15.05. 2010  ViU - Valo  2-1  (12-8, 3-4, 2-0)</t>
  </si>
  <si>
    <t>2.  ottelu</t>
  </si>
  <si>
    <t xml:space="preserve">  30 v   4 kk 14 pv</t>
  </si>
  <si>
    <t xml:space="preserve">  30 v   4 kk 17 pv</t>
  </si>
  <si>
    <t>12.</t>
  </si>
  <si>
    <t>alemmat pudotuspelit</t>
  </si>
  <si>
    <t>suomensarja</t>
  </si>
  <si>
    <t>ykköspesis</t>
  </si>
  <si>
    <t>Kiri = Jyväskylän Kiri  (1930), kasvattajaseura</t>
  </si>
  <si>
    <t>Valo = Jyväskylän Valo  (1948)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</si>
</sst>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8.425781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710937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3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2002</v>
      </c>
      <c r="C4" s="84"/>
      <c r="D4" s="85" t="s">
        <v>43</v>
      </c>
      <c r="E4" s="83"/>
      <c r="F4" s="86" t="s">
        <v>51</v>
      </c>
      <c r="G4" s="83"/>
      <c r="H4" s="83"/>
      <c r="I4" s="83"/>
      <c r="J4" s="83"/>
      <c r="K4" s="83"/>
      <c r="L4" s="83"/>
      <c r="M4" s="83"/>
      <c r="N4" s="87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2003</v>
      </c>
      <c r="C5" s="84"/>
      <c r="D5" s="85" t="s">
        <v>43</v>
      </c>
      <c r="E5" s="83"/>
      <c r="F5" s="86" t="s">
        <v>51</v>
      </c>
      <c r="G5" s="83"/>
      <c r="H5" s="83"/>
      <c r="I5" s="83"/>
      <c r="J5" s="83"/>
      <c r="K5" s="83"/>
      <c r="L5" s="83"/>
      <c r="M5" s="83"/>
      <c r="N5" s="87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3">
        <v>2004</v>
      </c>
      <c r="C6" s="84"/>
      <c r="D6" s="85" t="s">
        <v>43</v>
      </c>
      <c r="E6" s="83"/>
      <c r="F6" s="86" t="s">
        <v>51</v>
      </c>
      <c r="G6" s="83"/>
      <c r="H6" s="83"/>
      <c r="I6" s="83"/>
      <c r="J6" s="83"/>
      <c r="K6" s="83"/>
      <c r="L6" s="83"/>
      <c r="M6" s="83"/>
      <c r="N6" s="87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3">
        <v>2005</v>
      </c>
      <c r="C7" s="84"/>
      <c r="D7" s="85" t="s">
        <v>43</v>
      </c>
      <c r="E7" s="83"/>
      <c r="F7" s="86" t="s">
        <v>51</v>
      </c>
      <c r="G7" s="83"/>
      <c r="H7" s="83"/>
      <c r="I7" s="83"/>
      <c r="J7" s="83"/>
      <c r="K7" s="83"/>
      <c r="L7" s="83"/>
      <c r="M7" s="83"/>
      <c r="N7" s="87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3">
        <v>2006</v>
      </c>
      <c r="C8" s="84"/>
      <c r="D8" s="85" t="s">
        <v>43</v>
      </c>
      <c r="E8" s="83"/>
      <c r="F8" s="86" t="s">
        <v>51</v>
      </c>
      <c r="G8" s="83"/>
      <c r="H8" s="83"/>
      <c r="I8" s="83"/>
      <c r="J8" s="83"/>
      <c r="K8" s="83"/>
      <c r="L8" s="83"/>
      <c r="M8" s="83"/>
      <c r="N8" s="87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2007</v>
      </c>
      <c r="C9" s="27"/>
      <c r="D9" s="28"/>
      <c r="E9" s="27"/>
      <c r="F9" s="27"/>
      <c r="G9" s="27"/>
      <c r="H9" s="27"/>
      <c r="I9" s="27"/>
      <c r="J9" s="27"/>
      <c r="K9" s="27"/>
      <c r="L9" s="27"/>
      <c r="M9" s="27"/>
      <c r="N9" s="29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2008</v>
      </c>
      <c r="C10" s="27"/>
      <c r="D10" s="28"/>
      <c r="E10" s="27"/>
      <c r="F10" s="27"/>
      <c r="G10" s="27"/>
      <c r="H10" s="27"/>
      <c r="I10" s="27"/>
      <c r="J10" s="27"/>
      <c r="K10" s="27"/>
      <c r="L10" s="27"/>
      <c r="M10" s="27"/>
      <c r="N10" s="29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2009</v>
      </c>
      <c r="C11" s="27"/>
      <c r="D11" s="28"/>
      <c r="E11" s="27"/>
      <c r="F11" s="27"/>
      <c r="G11" s="27"/>
      <c r="H11" s="27"/>
      <c r="I11" s="27"/>
      <c r="J11" s="27"/>
      <c r="K11" s="27"/>
      <c r="L11" s="27"/>
      <c r="M11" s="27"/>
      <c r="N11" s="29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2010</v>
      </c>
      <c r="C12" s="43" t="s">
        <v>49</v>
      </c>
      <c r="D12" s="41" t="s">
        <v>43</v>
      </c>
      <c r="E12" s="27">
        <v>24</v>
      </c>
      <c r="F12" s="27">
        <v>0</v>
      </c>
      <c r="G12" s="27">
        <v>4</v>
      </c>
      <c r="H12" s="27">
        <v>1</v>
      </c>
      <c r="I12" s="27">
        <v>28</v>
      </c>
      <c r="J12" s="27">
        <v>12</v>
      </c>
      <c r="K12" s="27">
        <v>4</v>
      </c>
      <c r="L12" s="27">
        <v>8</v>
      </c>
      <c r="M12" s="27">
        <v>4</v>
      </c>
      <c r="N12" s="29">
        <v>0.29470000000000002</v>
      </c>
      <c r="O12" s="25"/>
      <c r="P12" s="27"/>
      <c r="Q12" s="27"/>
      <c r="R12" s="27"/>
      <c r="S12" s="27"/>
      <c r="T12" s="27"/>
      <c r="U12" s="30">
        <v>6</v>
      </c>
      <c r="V12" s="30">
        <v>0</v>
      </c>
      <c r="W12" s="30">
        <v>0</v>
      </c>
      <c r="X12" s="30">
        <v>1</v>
      </c>
      <c r="Y12" s="30">
        <v>9</v>
      </c>
      <c r="Z12" s="27"/>
      <c r="AA12" s="27"/>
      <c r="AB12" s="27"/>
      <c r="AC12" s="27"/>
      <c r="AD12" s="27"/>
      <c r="AE12" s="27"/>
      <c r="AF12" s="64" t="s">
        <v>50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88">
        <v>2011</v>
      </c>
      <c r="C13" s="89"/>
      <c r="D13" s="90" t="s">
        <v>43</v>
      </c>
      <c r="E13" s="91"/>
      <c r="F13" s="91" t="s">
        <v>52</v>
      </c>
      <c r="G13" s="92"/>
      <c r="H13" s="89"/>
      <c r="I13" s="88"/>
      <c r="J13" s="88"/>
      <c r="K13" s="88"/>
      <c r="L13" s="88"/>
      <c r="M13" s="88"/>
      <c r="N13" s="88"/>
      <c r="O13" s="25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SUM(E4:E13)</f>
        <v>24</v>
      </c>
      <c r="F14" s="19">
        <f t="shared" si="0"/>
        <v>0</v>
      </c>
      <c r="G14" s="19">
        <f t="shared" si="0"/>
        <v>4</v>
      </c>
      <c r="H14" s="19">
        <f t="shared" si="0"/>
        <v>1</v>
      </c>
      <c r="I14" s="19">
        <f t="shared" si="0"/>
        <v>28</v>
      </c>
      <c r="J14" s="19">
        <f t="shared" si="0"/>
        <v>12</v>
      </c>
      <c r="K14" s="19">
        <f t="shared" si="0"/>
        <v>4</v>
      </c>
      <c r="L14" s="19">
        <f t="shared" si="0"/>
        <v>8</v>
      </c>
      <c r="M14" s="19">
        <f t="shared" si="0"/>
        <v>4</v>
      </c>
      <c r="N14" s="31">
        <v>0.29499999999999998</v>
      </c>
      <c r="O14" s="32"/>
      <c r="P14" s="19">
        <f t="shared" ref="P14:AE14" si="1">SUM(P4:P13)</f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6</v>
      </c>
      <c r="V14" s="19">
        <f t="shared" si="1"/>
        <v>0</v>
      </c>
      <c r="W14" s="19">
        <f t="shared" si="1"/>
        <v>0</v>
      </c>
      <c r="X14" s="19">
        <f t="shared" si="1"/>
        <v>1</v>
      </c>
      <c r="Y14" s="19">
        <f t="shared" si="1"/>
        <v>9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8" t="s">
        <v>2</v>
      </c>
      <c r="C15" s="33"/>
      <c r="D15" s="34">
        <f>SUM(F14:H14)+((I14-F14-G14)/3)+(E14/3)+(Z14*25)+(AA14*25)+(AB14*10)+(AC14*25)+(AD14*20)+(AE14*15)</f>
        <v>21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38</v>
      </c>
      <c r="O17" s="25"/>
      <c r="P17" s="41" t="s">
        <v>33</v>
      </c>
      <c r="Q17" s="13"/>
      <c r="R17" s="13"/>
      <c r="S17" s="13"/>
      <c r="T17" s="42"/>
      <c r="U17" s="42"/>
      <c r="V17" s="42"/>
      <c r="W17" s="42"/>
      <c r="X17" s="42"/>
      <c r="Y17" s="13"/>
      <c r="Z17" s="13"/>
      <c r="AA17" s="13"/>
      <c r="AB17" s="12"/>
      <c r="AC17" s="13"/>
      <c r="AD17" s="13"/>
      <c r="AE17" s="13"/>
      <c r="AF17" s="4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4"/>
      <c r="E18" s="27">
        <f>PRODUCT(E14)</f>
        <v>24</v>
      </c>
      <c r="F18" s="27">
        <f>PRODUCT(F14)</f>
        <v>0</v>
      </c>
      <c r="G18" s="27">
        <f>PRODUCT(G14)</f>
        <v>4</v>
      </c>
      <c r="H18" s="27">
        <f>PRODUCT(H14)</f>
        <v>1</v>
      </c>
      <c r="I18" s="27">
        <f>PRODUCT(I14)</f>
        <v>28</v>
      </c>
      <c r="J18" s="1"/>
      <c r="K18" s="45">
        <f>PRODUCT((F18+G18)/E18)</f>
        <v>0.16666666666666666</v>
      </c>
      <c r="L18" s="45">
        <f>PRODUCT(H18/E18)</f>
        <v>4.1666666666666664E-2</v>
      </c>
      <c r="M18" s="45">
        <f>PRODUCT(I18/E18)</f>
        <v>1.1666666666666667</v>
      </c>
      <c r="N18" s="29">
        <f>PRODUCT(N14)</f>
        <v>0.29499999999999998</v>
      </c>
      <c r="O18" s="25">
        <v>95</v>
      </c>
      <c r="P18" s="46" t="s">
        <v>34</v>
      </c>
      <c r="Q18" s="47"/>
      <c r="R18" s="47"/>
      <c r="S18" s="48" t="s">
        <v>44</v>
      </c>
      <c r="T18" s="48"/>
      <c r="U18" s="48"/>
      <c r="V18" s="48"/>
      <c r="W18" s="48"/>
      <c r="X18" s="48"/>
      <c r="Y18" s="48"/>
      <c r="Z18" s="48"/>
      <c r="AA18" s="48"/>
      <c r="AB18" s="49"/>
      <c r="AC18" s="48"/>
      <c r="AD18" s="50" t="s">
        <v>39</v>
      </c>
      <c r="AE18" s="50"/>
      <c r="AF18" s="51" t="s">
        <v>47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18</v>
      </c>
      <c r="C19" s="53"/>
      <c r="D19" s="54"/>
      <c r="E19" s="27"/>
      <c r="F19" s="27"/>
      <c r="G19" s="27"/>
      <c r="H19" s="27"/>
      <c r="I19" s="27"/>
      <c r="J19" s="1"/>
      <c r="K19" s="45"/>
      <c r="L19" s="45"/>
      <c r="M19" s="45"/>
      <c r="N19" s="29"/>
      <c r="O19" s="55"/>
      <c r="P19" s="56" t="s">
        <v>35</v>
      </c>
      <c r="Q19" s="57"/>
      <c r="R19" s="57"/>
      <c r="S19" s="58" t="s">
        <v>45</v>
      </c>
      <c r="T19" s="58"/>
      <c r="U19" s="58"/>
      <c r="V19" s="58"/>
      <c r="W19" s="58"/>
      <c r="X19" s="58"/>
      <c r="Y19" s="58"/>
      <c r="Z19" s="58"/>
      <c r="AA19" s="58"/>
      <c r="AB19" s="59"/>
      <c r="AC19" s="58"/>
      <c r="AD19" s="60" t="s">
        <v>46</v>
      </c>
      <c r="AE19" s="60"/>
      <c r="AF19" s="61" t="s">
        <v>48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2" t="s">
        <v>19</v>
      </c>
      <c r="C20" s="63"/>
      <c r="D20" s="64"/>
      <c r="E20" s="30">
        <f>PRODUCT(U14)</f>
        <v>6</v>
      </c>
      <c r="F20" s="30">
        <f>PRODUCT(V14)</f>
        <v>0</v>
      </c>
      <c r="G20" s="30">
        <f>PRODUCT(W14)</f>
        <v>0</v>
      </c>
      <c r="H20" s="30">
        <f>PRODUCT(X14)</f>
        <v>1</v>
      </c>
      <c r="I20" s="30">
        <f>PRODUCT(Y14)</f>
        <v>9</v>
      </c>
      <c r="J20" s="1"/>
      <c r="K20" s="65">
        <f>PRODUCT((F20+G20)/E20)</f>
        <v>0</v>
      </c>
      <c r="L20" s="65">
        <f>PRODUCT(H20/E20)</f>
        <v>0.16666666666666666</v>
      </c>
      <c r="M20" s="65">
        <f>PRODUCT(I20/E20)</f>
        <v>1.5</v>
      </c>
      <c r="N20" s="66">
        <v>0.32100000000000001</v>
      </c>
      <c r="O20" s="25">
        <v>28</v>
      </c>
      <c r="P20" s="56" t="s">
        <v>36</v>
      </c>
      <c r="Q20" s="57"/>
      <c r="R20" s="57"/>
      <c r="S20" s="58" t="s">
        <v>45</v>
      </c>
      <c r="T20" s="58"/>
      <c r="U20" s="58"/>
      <c r="V20" s="58"/>
      <c r="W20" s="58"/>
      <c r="X20" s="58"/>
      <c r="Y20" s="58"/>
      <c r="Z20" s="58"/>
      <c r="AA20" s="58"/>
      <c r="AB20" s="59"/>
      <c r="AC20" s="58"/>
      <c r="AD20" s="60" t="s">
        <v>46</v>
      </c>
      <c r="AE20" s="60"/>
      <c r="AF20" s="61" t="s">
        <v>48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7" t="s">
        <v>20</v>
      </c>
      <c r="C21" s="68"/>
      <c r="D21" s="69"/>
      <c r="E21" s="19">
        <f>SUM(E18:E20)</f>
        <v>30</v>
      </c>
      <c r="F21" s="19">
        <f>SUM(F18:F20)</f>
        <v>0</v>
      </c>
      <c r="G21" s="19">
        <f>SUM(G18:G20)</f>
        <v>4</v>
      </c>
      <c r="H21" s="19">
        <f>SUM(H18:H20)</f>
        <v>2</v>
      </c>
      <c r="I21" s="19">
        <f>SUM(I18:I20)</f>
        <v>37</v>
      </c>
      <c r="J21" s="1"/>
      <c r="K21" s="70">
        <f>PRODUCT((F21+G21)/E21)</f>
        <v>0.13333333333333333</v>
      </c>
      <c r="L21" s="70">
        <f>PRODUCT(H21/E21)</f>
        <v>6.6666666666666666E-2</v>
      </c>
      <c r="M21" s="70">
        <f>PRODUCT(I21/E21)</f>
        <v>1.2333333333333334</v>
      </c>
      <c r="N21" s="31">
        <f>PRODUCT(I21/O21)</f>
        <v>0.30081300813008133</v>
      </c>
      <c r="O21" s="25">
        <f>SUM(O18:O20)</f>
        <v>123</v>
      </c>
      <c r="P21" s="71" t="s">
        <v>37</v>
      </c>
      <c r="Q21" s="72"/>
      <c r="R21" s="72"/>
      <c r="S21" s="73"/>
      <c r="T21" s="73"/>
      <c r="U21" s="73"/>
      <c r="V21" s="73"/>
      <c r="W21" s="73"/>
      <c r="X21" s="73"/>
      <c r="Y21" s="73"/>
      <c r="Z21" s="73"/>
      <c r="AA21" s="73"/>
      <c r="AB21" s="74"/>
      <c r="AC21" s="73"/>
      <c r="AD21" s="73"/>
      <c r="AE21" s="75"/>
      <c r="AF21" s="76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40</v>
      </c>
      <c r="C23" s="1"/>
      <c r="D23" s="1" t="s">
        <v>53</v>
      </c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54</v>
      </c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9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8"/>
      <c r="N28" s="78"/>
      <c r="O28" s="25"/>
      <c r="P28" s="1"/>
      <c r="Q28" s="38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38"/>
      <c r="R33" s="1"/>
      <c r="S33" s="1"/>
      <c r="T33" s="25"/>
      <c r="U33" s="25"/>
      <c r="V33" s="77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8"/>
      <c r="N34" s="35"/>
      <c r="O34" s="25"/>
      <c r="P34" s="1"/>
      <c r="Q34" s="38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8"/>
      <c r="N35" s="78"/>
      <c r="O35" s="25"/>
      <c r="P35" s="1"/>
      <c r="Q35" s="38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9"/>
      <c r="AH36" s="79"/>
      <c r="AI36" s="79"/>
      <c r="AJ36" s="79"/>
      <c r="AK36" s="79"/>
      <c r="AL36" s="7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79"/>
      <c r="AI37" s="79"/>
      <c r="AJ37" s="79"/>
      <c r="AK37" s="79"/>
      <c r="AL37" s="79"/>
    </row>
    <row r="38" spans="1:38" ht="15" customHeight="1" x14ac:dyDescent="0.25">
      <c r="A38" s="8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8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8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38"/>
      <c r="R40" s="1"/>
      <c r="S40" s="1"/>
      <c r="T40" s="25"/>
      <c r="U40" s="25"/>
      <c r="V40" s="77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9"/>
    </row>
    <row r="41" spans="1:38" ht="15" customHeight="1" x14ac:dyDescent="0.25">
      <c r="A41" s="80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8"/>
      <c r="N41" s="35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9"/>
    </row>
    <row r="42" spans="1:38" ht="15" customHeight="1" x14ac:dyDescent="0.25">
      <c r="A42" s="8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77"/>
      <c r="W43" s="1"/>
      <c r="X43" s="1"/>
      <c r="Y43" s="1"/>
      <c r="Z43" s="1"/>
      <c r="AA43" s="1"/>
      <c r="AB43" s="25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7"/>
      <c r="W44" s="1"/>
      <c r="X44" s="1"/>
      <c r="Y44" s="1"/>
      <c r="Z44" s="1"/>
      <c r="AA44" s="1"/>
      <c r="AB44" s="25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7"/>
      <c r="W45" s="1"/>
      <c r="X45" s="1"/>
      <c r="Y45" s="1"/>
      <c r="Z45" s="1"/>
      <c r="AA45" s="1"/>
      <c r="AB45" s="25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7"/>
      <c r="W46" s="1"/>
      <c r="X46" s="1"/>
      <c r="Y46" s="1"/>
      <c r="Z46" s="1"/>
      <c r="AA46" s="1"/>
      <c r="AB46" s="25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7"/>
      <c r="W47" s="1"/>
      <c r="X47" s="1"/>
      <c r="Y47" s="1"/>
      <c r="Z47" s="1"/>
      <c r="AA47" s="1"/>
      <c r="AB47" s="25"/>
      <c r="AC47" s="1"/>
      <c r="AD47" s="1"/>
      <c r="AE47" s="1"/>
      <c r="AF4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2023-02-09T22:50:58Z</dcterms:modified>
</cp:coreProperties>
</file>